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28920" yWindow="-120" windowWidth="29040" windowHeight="15720"/>
  </bookViews>
  <sheets>
    <sheet name="Смета затрат" sheetId="4" r:id="rId1"/>
    <sheet name="Помощь" sheetId="6" r:id="rId2"/>
  </sheets>
  <definedNames>
    <definedName name="_xlnm._FilterDatabase" localSheetId="0" hidden="1">'Смета затрат'!$B$20:$J$20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4" l="1"/>
  <c r="I28" i="4"/>
  <c r="I34" i="4"/>
  <c r="I30" i="4"/>
  <c r="I23" i="4"/>
  <c r="I24" i="4"/>
  <c r="I25" i="4"/>
  <c r="I26" i="4"/>
  <c r="I33" i="4"/>
  <c r="I29" i="4"/>
  <c r="G31" i="4" s="1"/>
  <c r="I31" i="4" s="1"/>
  <c r="I22" i="4"/>
  <c r="G27" i="4" l="1"/>
  <c r="I32" i="4"/>
  <c r="I21" i="4"/>
  <c r="I27" i="4" l="1"/>
</calcChain>
</file>

<file path=xl/sharedStrings.xml><?xml version="1.0" encoding="utf-8"?>
<sst xmlns="http://schemas.openxmlformats.org/spreadsheetml/2006/main" count="75" uniqueCount="50">
  <si>
    <t>Расшифровка</t>
  </si>
  <si>
    <t>Поставка программного обеспечения</t>
  </si>
  <si>
    <t>Единица
измерения</t>
  </si>
  <si>
    <t>Цена 1 единицы, руб.</t>
  </si>
  <si>
    <t>Кол-во единиц</t>
  </si>
  <si>
    <t>Основание для расчета плановых сумм</t>
  </si>
  <si>
    <t>Информационная система 1</t>
  </si>
  <si>
    <t>Статья бюджета</t>
  </si>
  <si>
    <t>Контрагент</t>
  </si>
  <si>
    <t>Ежегодная подписка на 20 лицензий</t>
  </si>
  <si>
    <t>Код</t>
  </si>
  <si>
    <t>Проект "Доработки интеграции с Контур.Диадок"</t>
  </si>
  <si>
    <t>Сопровождение системы</t>
  </si>
  <si>
    <t>ИТОГО, руб.</t>
  </si>
  <si>
    <t>Расходы на облачный сервис</t>
  </si>
  <si>
    <t>Сертификаты ЭП</t>
  </si>
  <si>
    <t>Обучение пользователей</t>
  </si>
  <si>
    <t>штук</t>
  </si>
  <si>
    <t>Договор сервисной поддержки №N от 202_ г.</t>
  </si>
  <si>
    <t>Договор хостинга №N от 202_ г.</t>
  </si>
  <si>
    <t xml:space="preserve">Доп. соглашение №N к Договор №N от 202_ г.  </t>
  </si>
  <si>
    <t>Компания 1</t>
  </si>
  <si>
    <t>Компания 2</t>
  </si>
  <si>
    <t>Компания 3</t>
  </si>
  <si>
    <t>Информационная система 2</t>
  </si>
  <si>
    <t>Информационная система 3</t>
  </si>
  <si>
    <t>Прочие расходы</t>
  </si>
  <si>
    <t>Прочие непредвиденные расходы в размере 15%</t>
  </si>
  <si>
    <t>Компания 4</t>
  </si>
  <si>
    <t>Компания 5</t>
  </si>
  <si>
    <t xml:space="preserve">Договор №N от 202_ г.  </t>
  </si>
  <si>
    <t>Закупка дополнительных лицензий</t>
  </si>
  <si>
    <t>чел.</t>
  </si>
  <si>
    <t>Обучение сотрудников нового офиса с аттестацией</t>
  </si>
  <si>
    <t>Прочие непредвиденные расходы в размере 5% (инфляционные ожидания)</t>
  </si>
  <si>
    <t>Расходы на закупку серверного оборудования</t>
  </si>
  <si>
    <t>Результаты аудита и рассчета от ДД.ММ.ГГГГ г.</t>
  </si>
  <si>
    <t>Компания 6</t>
  </si>
  <si>
    <t>Сервисное и гарантийное обслуживание (SLA 24/7, 150 дополнительных часов в мес.)</t>
  </si>
  <si>
    <t>Развитие согласно стратегии внедрения МКДО</t>
  </si>
  <si>
    <t>Закупка сертификатов ЭП для внедрения МКДО</t>
  </si>
  <si>
    <t>Услуги хостинга</t>
  </si>
  <si>
    <t>услуга</t>
  </si>
  <si>
    <t>квартал</t>
  </si>
  <si>
    <t>Сервисное и гарантийное обслуживание (SLA 8/5)</t>
  </si>
  <si>
    <t>Увеличение серверных мощностей согласно аудиту эксплуатации системы</t>
  </si>
  <si>
    <t>001</t>
  </si>
  <si>
    <t>002</t>
  </si>
  <si>
    <t>003</t>
  </si>
  <si>
    <t>Итоговые плановые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</si>
</sst>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11"/>
      <color theme="0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  <font>
      <sz val="8"/>
      <name val="Calibri"/>
      <family val="2"/>
      <scheme val="minor"/>
    </font>
    <font>
      <b/>
      <sz val="12"/>
      <color theme="1"/>
      <name val="Calibri Light"/>
      <family val="2"/>
      <charset val="204"/>
      <scheme val="major"/>
    </font>
    <font>
      <b/>
      <sz val="14"/>
      <color theme="0"/>
      <name val="Calibri Light"/>
      <family val="2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1FFEF"/>
        <bgColor indexed="64"/>
      </patternFill>
    </fill>
    <fill>
      <patternFill patternType="solid">
        <fgColor rgb="FF3FB0EE"/>
        <bgColor indexed="64"/>
      </patternFill>
    </fill>
    <fill>
      <patternFill patternType="solid">
        <fgColor rgb="FFE3F4FD"/>
        <bgColor indexed="64"/>
      </patternFill>
    </fill>
    <fill>
      <patternFill patternType="solid">
        <fgColor rgb="FF67D38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0" xfId="0" applyFont="1" applyFill="1"/>
    <xf numFmtId="0" fontId="1" fillId="4" borderId="0" xfId="0" applyFont="1" applyFill="1"/>
    <xf numFmtId="0" fontId="1" fillId="2" borderId="1" xfId="0" applyFont="1" applyFill="1" applyBorder="1" applyAlignment="1">
      <alignment horizontal="right" vertical="center" indent="1"/>
    </xf>
    <xf numFmtId="0" fontId="0" fillId="3" borderId="0" xfId="0" applyFill="1"/>
    <xf numFmtId="0" fontId="2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2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2" fillId="7" borderId="0" xfId="0" applyFont="1" applyFill="1"/>
    <xf numFmtId="164" fontId="5" fillId="4" borderId="0" xfId="0" applyNumberFormat="1" applyFont="1" applyFill="1" applyAlignment="1">
      <alignment horizontal="right" vertical="center" indent="1"/>
    </xf>
    <xf numFmtId="164" fontId="5" fillId="6" borderId="0" xfId="0" applyNumberFormat="1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49" fontId="3" fillId="6" borderId="0" xfId="0" applyNumberFormat="1" applyFont="1" applyFill="1" applyAlignment="1">
      <alignment vertical="center"/>
    </xf>
    <xf numFmtId="49" fontId="1" fillId="6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FB0EE"/>
      <color rgb="FF8865CC"/>
      <color rgb="FF67D386"/>
      <color rgb="FFE3F4FD"/>
      <color rgb="FFF7D51E"/>
      <color rgb="FFFA5456"/>
      <color rgb="FF5FA65A"/>
      <color rgb="FFFBF9FD"/>
      <color rgb="FFF9F6FC"/>
      <color rgb="FFF7F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su/x9ARSJ" TargetMode="External"/><Relationship Id="rId2" Type="http://schemas.openxmlformats.org/officeDocument/2006/relationships/hyperlink" Target="https://goo.su/BErVVsZ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goo.su/Dbxbacl" TargetMode="External"/><Relationship Id="rId5" Type="http://schemas.openxmlformats.org/officeDocument/2006/relationships/hyperlink" Target="https://goo.su/xqDszs" TargetMode="External"/><Relationship Id="rId4" Type="http://schemas.openxmlformats.org/officeDocument/2006/relationships/hyperlink" Target="https://goo.su/gUzXzw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235324</xdr:colOff>
      <xdr:row>19</xdr:row>
      <xdr:rowOff>9525</xdr:rowOff>
    </xdr:from>
    <xdr:to>
      <xdr:col>9</xdr:col>
      <xdr:colOff>4613463</xdr:colOff>
      <xdr:row>20</xdr:row>
      <xdr:rowOff>2720</xdr:rowOff>
    </xdr:to>
    <xdr:sp macro="" textlink="">
      <xdr:nvSpPr>
        <xdr:cNvPr id="4" name="Прямоугольник с двумя скругленными соседними углами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5324" y="3830731"/>
          <a:ext cx="20010345" cy="430224"/>
        </a:xfrm>
        <a:prstGeom prst="round2SameRect">
          <a:avLst/>
        </a:prstGeom>
        <a:noFill/>
        <a:ln w="57150">
          <a:solidFill>
            <a:srgbClr val="3FB0E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0</xdr:col>
      <xdr:colOff>175261</xdr:colOff>
      <xdr:row>6</xdr:row>
      <xdr:rowOff>7620</xdr:rowOff>
    </xdr:from>
    <xdr:ext cx="15512974" cy="188214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5261" y="1150620"/>
          <a:ext cx="15512974" cy="188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4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Плановые расходы</a:t>
          </a:r>
        </a:p>
        <a:p>
          <a:endParaRPr lang="ru-RU" sz="11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  <a:p>
          <a:r>
            <a:rPr lang="ru-RU" sz="11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Описание</a:t>
          </a:r>
        </a:p>
        <a:p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Содержит оценку всех предполагаемых затрат, необходимых для успешного внедрения,</a:t>
          </a:r>
          <a:r>
            <a:rPr lang="ru-RU" sz="1100" b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 поддержки и развития информационных систем</a:t>
          </a:r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.</a:t>
          </a:r>
          <a:r>
            <a:rPr lang="ru-RU" sz="1100" b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 П</a:t>
          </a:r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озволяет спланировать бюджет</a:t>
          </a:r>
          <a:r>
            <a:rPr lang="ru-RU" sz="1100" b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 и ресурсы, а также осуществлять контроль над расходами в рамках плана</a:t>
          </a:r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. При необходимости может быть составлена в более подробном виде.</a:t>
          </a:r>
        </a:p>
        <a:p>
          <a:endParaRPr lang="ru-RU" sz="11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Мини-гайд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Введите свои значения в поля белого цвета - после расчета результаты отобразятся в разделе "Итоговые плановые расходы".</a:t>
          </a:r>
          <a:endParaRPr lang="ru-RU" sz="11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  <a:p>
          <a:endParaRPr lang="ru-RU" sz="11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  <a:p>
          <a:endParaRPr lang="ru-RU" sz="11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</xdr:txBody>
    </xdr:sp>
    <xdr:clientData/>
  </xdr:oneCellAnchor>
  <xdr:twoCellAnchor>
    <xdr:from>
      <xdr:col>0</xdr:col>
      <xdr:colOff>235771</xdr:colOff>
      <xdr:row>15</xdr:row>
      <xdr:rowOff>180975</xdr:rowOff>
    </xdr:from>
    <xdr:to>
      <xdr:col>8</xdr:col>
      <xdr:colOff>1355912</xdr:colOff>
      <xdr:row>17</xdr:row>
      <xdr:rowOff>0</xdr:rowOff>
    </xdr:to>
    <xdr:sp macro="" textlink="">
      <xdr:nvSpPr>
        <xdr:cNvPr id="5" name="Прямоугольник с двумя скругленными соседними углами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35771" y="3038475"/>
          <a:ext cx="15799847" cy="244849"/>
        </a:xfrm>
        <a:prstGeom prst="round2SameRect">
          <a:avLst/>
        </a:prstGeom>
        <a:noFill/>
        <a:ln w="57150">
          <a:solidFill>
            <a:srgbClr val="67D38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431785</xdr:colOff>
      <xdr:row>5</xdr:row>
      <xdr:rowOff>23988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82880"/>
          <a:ext cx="868030" cy="755508"/>
        </a:xfrm>
        <a:prstGeom prst="rect">
          <a:avLst/>
        </a:prstGeom>
      </xdr:spPr>
    </xdr:pic>
    <xdr:clientData/>
  </xdr:twoCellAnchor>
  <xdr:oneCellAnchor>
    <xdr:from>
      <xdr:col>0</xdr:col>
      <xdr:colOff>182880</xdr:colOff>
      <xdr:row>36</xdr:row>
      <xdr:rowOff>0</xdr:rowOff>
    </xdr:from>
    <xdr:ext cx="6598920" cy="95346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82880" y="7033260"/>
          <a:ext cx="6598920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Сложно спланировать бюджет и ресурсы для внедрения новой ИС? Мы предоставим детальные рекомендации, чтобы вы могли эффективно распределить ресурсы и убедить руководство в необходимости цифровых изменений.</a:t>
          </a:r>
        </a:p>
        <a:p>
          <a:endParaRPr lang="ru-RU" sz="11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  <a:p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Для получения рекомендации пишите </a:t>
          </a:r>
          <a:r>
            <a:rPr lang="en-US" sz="11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special@akelon.com</a:t>
          </a:r>
          <a:r>
            <a:rPr lang="ru-RU" sz="11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106681</xdr:colOff>
      <xdr:row>5</xdr:row>
      <xdr:rowOff>175260</xdr:rowOff>
    </xdr:from>
    <xdr:ext cx="6781800" cy="134485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06681" y="1089660"/>
          <a:ext cx="6781800" cy="13448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4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Столкнулись с вызовами цифровизации? Мы знаем, как вам помочь!</a:t>
          </a:r>
        </a:p>
        <a:p>
          <a:endParaRPr lang="ru-RU" sz="11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  <a:p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Акелон более 15 лет успешно проводит цифровые преобразования для российского бизнеса. Мы оказываем полный спектр услуг: от разработки уникальных программных систем и внедрения ИТ</a:t>
          </a:r>
          <a:r>
            <a:rPr lang="en-US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-</a:t>
          </a:r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решений до сопровождения и обучения персонала.</a:t>
          </a:r>
        </a:p>
        <a:p>
          <a:endParaRPr lang="ru-RU" sz="11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  <a:p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Решаем задачи в следующих отраслях: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2</xdr:col>
      <xdr:colOff>258430</xdr:colOff>
      <xdr:row>5</xdr:row>
      <xdr:rowOff>23988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82880"/>
          <a:ext cx="868030" cy="755508"/>
        </a:xfrm>
        <a:prstGeom prst="rect">
          <a:avLst/>
        </a:prstGeom>
      </xdr:spPr>
    </xdr:pic>
    <xdr:clientData/>
  </xdr:twoCellAnchor>
  <xdr:twoCellAnchor>
    <xdr:from>
      <xdr:col>1</xdr:col>
      <xdr:colOff>14548</xdr:colOff>
      <xdr:row>13</xdr:row>
      <xdr:rowOff>81741</xdr:rowOff>
    </xdr:from>
    <xdr:to>
      <xdr:col>3</xdr:col>
      <xdr:colOff>540328</xdr:colOff>
      <xdr:row>15</xdr:row>
      <xdr:rowOff>66500</xdr:rowOff>
    </xdr:to>
    <xdr:sp macro="" textlink="">
      <xdr:nvSpPr>
        <xdr:cNvPr id="2" name="Скругленный прямоугольник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11975" y="2468186"/>
          <a:ext cx="1744980" cy="351905"/>
        </a:xfrm>
        <a:prstGeom prst="roundRect">
          <a:avLst/>
        </a:prstGeom>
        <a:solidFill>
          <a:srgbClr val="3FB0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>
              <a:latin typeface="+mj-lt"/>
            </a:rPr>
            <a:t>Фарма и производство</a:t>
          </a:r>
        </a:p>
      </xdr:txBody>
    </xdr:sp>
    <xdr:clientData/>
  </xdr:twoCellAnchor>
  <xdr:twoCellAnchor>
    <xdr:from>
      <xdr:col>1</xdr:col>
      <xdr:colOff>14548</xdr:colOff>
      <xdr:row>15</xdr:row>
      <xdr:rowOff>126158</xdr:rowOff>
    </xdr:from>
    <xdr:to>
      <xdr:col>3</xdr:col>
      <xdr:colOff>540328</xdr:colOff>
      <xdr:row>17</xdr:row>
      <xdr:rowOff>110919</xdr:rowOff>
    </xdr:to>
    <xdr:sp macro="" textlink="">
      <xdr:nvSpPr>
        <xdr:cNvPr id="6" name="Скругленный прямоугольник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11975" y="2879749"/>
          <a:ext cx="1744980" cy="351906"/>
        </a:xfrm>
        <a:prstGeom prst="roundRect">
          <a:avLst/>
        </a:prstGeom>
        <a:solidFill>
          <a:srgbClr val="3FB0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>
              <a:latin typeface="+mj-lt"/>
            </a:rPr>
            <a:t>Финансы и страхование</a:t>
          </a:r>
        </a:p>
      </xdr:txBody>
    </xdr:sp>
    <xdr:clientData/>
  </xdr:twoCellAnchor>
  <xdr:twoCellAnchor>
    <xdr:from>
      <xdr:col>1</xdr:col>
      <xdr:colOff>11946</xdr:colOff>
      <xdr:row>17</xdr:row>
      <xdr:rowOff>170151</xdr:rowOff>
    </xdr:from>
    <xdr:to>
      <xdr:col>3</xdr:col>
      <xdr:colOff>537726</xdr:colOff>
      <xdr:row>19</xdr:row>
      <xdr:rowOff>154910</xdr:rowOff>
    </xdr:to>
    <xdr:sp macro="" textlink="">
      <xdr:nvSpPr>
        <xdr:cNvPr id="7" name="Скругленный прямоугольник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9373" y="3290887"/>
          <a:ext cx="1744980" cy="351905"/>
        </a:xfrm>
        <a:prstGeom prst="roundRect">
          <a:avLst/>
        </a:prstGeom>
        <a:solidFill>
          <a:srgbClr val="3FB0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>
              <a:latin typeface="+mj-lt"/>
            </a:rPr>
            <a:t>Ритейл</a:t>
          </a:r>
        </a:p>
      </xdr:txBody>
    </xdr:sp>
    <xdr:clientData/>
  </xdr:twoCellAnchor>
  <xdr:twoCellAnchor>
    <xdr:from>
      <xdr:col>1</xdr:col>
      <xdr:colOff>15663</xdr:colOff>
      <xdr:row>20</xdr:row>
      <xdr:rowOff>31738</xdr:rowOff>
    </xdr:from>
    <xdr:to>
      <xdr:col>3</xdr:col>
      <xdr:colOff>541443</xdr:colOff>
      <xdr:row>22</xdr:row>
      <xdr:rowOff>16499</xdr:rowOff>
    </xdr:to>
    <xdr:sp macro="" textlink="">
      <xdr:nvSpPr>
        <xdr:cNvPr id="8" name="Скругленный 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13090" y="3703193"/>
          <a:ext cx="1744980" cy="351906"/>
        </a:xfrm>
        <a:prstGeom prst="roundRect">
          <a:avLst/>
        </a:prstGeom>
        <a:solidFill>
          <a:srgbClr val="3FB0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>
              <a:latin typeface="+mj-lt"/>
            </a:rPr>
            <a:t>Энергетика</a:t>
          </a:r>
        </a:p>
      </xdr:txBody>
    </xdr:sp>
    <xdr:clientData/>
  </xdr:twoCellAnchor>
  <xdr:twoCellAnchor>
    <xdr:from>
      <xdr:col>1</xdr:col>
      <xdr:colOff>11762</xdr:colOff>
      <xdr:row>22</xdr:row>
      <xdr:rowOff>76526</xdr:rowOff>
    </xdr:from>
    <xdr:to>
      <xdr:col>3</xdr:col>
      <xdr:colOff>537542</xdr:colOff>
      <xdr:row>24</xdr:row>
      <xdr:rowOff>61286</xdr:rowOff>
    </xdr:to>
    <xdr:sp macro="" textlink="">
      <xdr:nvSpPr>
        <xdr:cNvPr id="9" name="Скругленный прямоугольник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09189" y="4115126"/>
          <a:ext cx="1744980" cy="351905"/>
        </a:xfrm>
        <a:prstGeom prst="roundRect">
          <a:avLst/>
        </a:prstGeom>
        <a:solidFill>
          <a:srgbClr val="3FB0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>
              <a:latin typeface="+mj-lt"/>
            </a:rPr>
            <a:t>Строительство</a:t>
          </a:r>
        </a:p>
      </xdr:txBody>
    </xdr:sp>
    <xdr:clientData/>
  </xdr:twoCellAnchor>
  <xdr:oneCellAnchor>
    <xdr:from>
      <xdr:col>0</xdr:col>
      <xdr:colOff>106681</xdr:colOff>
      <xdr:row>25</xdr:row>
      <xdr:rowOff>64863</xdr:rowOff>
    </xdr:from>
    <xdr:ext cx="6781800" cy="1125693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06681" y="4636863"/>
          <a:ext cx="6781800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Наша команда опытных специалистов поможет вам понять, с чего начать, на что обратить внимание, и как обосновать необходимость изменений перед руководством. </a:t>
          </a:r>
        </a:p>
        <a:p>
          <a:endParaRPr lang="ru-RU" sz="11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  <a:p>
          <a: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Свяжитесь с нами для получения профессиональной консультации:</a:t>
          </a:r>
          <a:br>
            <a:rPr lang="ru-RU" sz="11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</a:br>
          <a:r>
            <a:rPr lang="en-US" sz="11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special@akelon.com</a:t>
          </a:r>
        </a:p>
        <a:p>
          <a:r>
            <a:rPr lang="en-US" sz="11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+7 (499) 490-23-47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F4FD"/>
  </sheetPr>
  <dimension ref="B17:J34"/>
  <sheetViews>
    <sheetView tabSelected="1" zoomScale="90" zoomScaleNormal="90" workbookViewId="0">
      <selection activeCell="E33" sqref="E33:E34"/>
    </sheetView>
  </sheetViews>
  <sheetFormatPr defaultColWidth="8.85546875" defaultRowHeight="15" x14ac:dyDescent="0.25"/>
  <cols>
    <col min="1" max="1" width="3.85546875" style="1" customWidth="1"/>
    <col min="2" max="2" width="6.42578125" style="1" customWidth="1"/>
    <col min="3" max="3" width="50.7109375" style="1" customWidth="1"/>
    <col min="4" max="4" width="76.140625" style="1" customWidth="1"/>
    <col min="5" max="5" width="30.7109375" style="1" customWidth="1"/>
    <col min="6" max="6" width="13.7109375" style="1" customWidth="1"/>
    <col min="7" max="7" width="16.42578125" style="1" customWidth="1"/>
    <col min="8" max="8" width="15.7109375" style="1" customWidth="1"/>
    <col min="9" max="9" width="20.42578125" style="1" customWidth="1"/>
    <col min="10" max="10" width="69.28515625" style="1" customWidth="1"/>
    <col min="11" max="16384" width="8.85546875" style="1"/>
  </cols>
  <sheetData>
    <row r="17" spans="2:10" ht="18.75" x14ac:dyDescent="0.25">
      <c r="B17" s="12" t="s">
        <v>49</v>
      </c>
      <c r="C17" s="12"/>
      <c r="D17" s="12"/>
      <c r="E17" s="12"/>
      <c r="F17" s="12"/>
      <c r="G17" s="12"/>
      <c r="H17" s="12"/>
      <c r="I17" s="15" t="s">
        <v>13</v>
      </c>
    </row>
    <row r="18" spans="2:10" ht="27" customHeight="1" x14ac:dyDescent="0.25">
      <c r="B18" s="2"/>
      <c r="C18" s="11"/>
      <c r="D18" s="11"/>
      <c r="E18" s="11"/>
      <c r="F18" s="11"/>
      <c r="G18" s="11"/>
      <c r="H18" s="2"/>
      <c r="I18" s="13">
        <f>SUM(I21,I28,I32)</f>
        <v>-6400250</v>
      </c>
    </row>
    <row r="20" spans="2:10" ht="34.5" customHeight="1" x14ac:dyDescent="0.25">
      <c r="B20" s="5" t="s">
        <v>10</v>
      </c>
      <c r="C20" s="5" t="s">
        <v>7</v>
      </c>
      <c r="D20" s="5" t="s">
        <v>0</v>
      </c>
      <c r="E20" s="5" t="s">
        <v>8</v>
      </c>
      <c r="F20" s="7" t="s">
        <v>2</v>
      </c>
      <c r="G20" s="7" t="s">
        <v>3</v>
      </c>
      <c r="H20" s="7" t="s">
        <v>4</v>
      </c>
      <c r="I20" s="7" t="s">
        <v>13</v>
      </c>
      <c r="J20" s="5" t="s">
        <v>5</v>
      </c>
    </row>
    <row r="21" spans="2:10" ht="18" customHeight="1" x14ac:dyDescent="0.25">
      <c r="B21" s="16" t="s">
        <v>46</v>
      </c>
      <c r="C21" s="8" t="s">
        <v>6</v>
      </c>
      <c r="D21" s="8"/>
      <c r="E21" s="8"/>
      <c r="F21" s="8"/>
      <c r="G21" s="8"/>
      <c r="H21" s="8"/>
      <c r="I21" s="14">
        <f>SUM(I22:I26)</f>
        <v>-5078000</v>
      </c>
      <c r="J21" s="8"/>
    </row>
    <row r="22" spans="2:10" ht="16.5" customHeight="1" x14ac:dyDescent="0.25">
      <c r="B22" s="17" t="s">
        <v>46</v>
      </c>
      <c r="C22" s="6" t="s">
        <v>1</v>
      </c>
      <c r="D22" s="6" t="s">
        <v>9</v>
      </c>
      <c r="E22" s="6" t="s">
        <v>21</v>
      </c>
      <c r="F22" s="10" t="s">
        <v>17</v>
      </c>
      <c r="G22" s="9">
        <v>-3500</v>
      </c>
      <c r="H22" s="10">
        <v>20</v>
      </c>
      <c r="I22" s="9">
        <f>H22*G22</f>
        <v>-70000</v>
      </c>
      <c r="J22" s="6" t="s">
        <v>30</v>
      </c>
    </row>
    <row r="23" spans="2:10" ht="16.5" customHeight="1" x14ac:dyDescent="0.25">
      <c r="B23" s="17" t="s">
        <v>46</v>
      </c>
      <c r="C23" s="6" t="s">
        <v>14</v>
      </c>
      <c r="D23" s="6" t="s">
        <v>41</v>
      </c>
      <c r="E23" s="6" t="s">
        <v>22</v>
      </c>
      <c r="F23" s="10" t="s">
        <v>42</v>
      </c>
      <c r="G23" s="9">
        <v>-1200000</v>
      </c>
      <c r="H23" s="10">
        <v>1</v>
      </c>
      <c r="I23" s="9">
        <f t="shared" ref="I23:I27" si="0">H23*G23</f>
        <v>-1200000</v>
      </c>
      <c r="J23" s="6" t="s">
        <v>19</v>
      </c>
    </row>
    <row r="24" spans="2:10" x14ac:dyDescent="0.25">
      <c r="B24" s="17" t="s">
        <v>46</v>
      </c>
      <c r="C24" s="6" t="s">
        <v>12</v>
      </c>
      <c r="D24" s="6" t="s">
        <v>38</v>
      </c>
      <c r="E24" s="6" t="s">
        <v>21</v>
      </c>
      <c r="F24" s="10" t="s">
        <v>43</v>
      </c>
      <c r="G24" s="9">
        <v>-350000</v>
      </c>
      <c r="H24" s="10">
        <v>4</v>
      </c>
      <c r="I24" s="9">
        <f t="shared" si="0"/>
        <v>-1400000</v>
      </c>
      <c r="J24" s="6" t="s">
        <v>18</v>
      </c>
    </row>
    <row r="25" spans="2:10" x14ac:dyDescent="0.25">
      <c r="B25" s="17" t="s">
        <v>46</v>
      </c>
      <c r="C25" s="6" t="s">
        <v>11</v>
      </c>
      <c r="D25" s="6" t="s">
        <v>39</v>
      </c>
      <c r="E25" s="6" t="s">
        <v>21</v>
      </c>
      <c r="F25" s="10" t="s">
        <v>42</v>
      </c>
      <c r="G25" s="9">
        <v>-2400500</v>
      </c>
      <c r="H25" s="10">
        <v>1</v>
      </c>
      <c r="I25" s="9">
        <f t="shared" si="0"/>
        <v>-2400500</v>
      </c>
      <c r="J25" s="6" t="s">
        <v>20</v>
      </c>
    </row>
    <row r="26" spans="2:10" x14ac:dyDescent="0.25">
      <c r="B26" s="17" t="s">
        <v>46</v>
      </c>
      <c r="C26" s="6" t="s">
        <v>15</v>
      </c>
      <c r="D26" s="6" t="s">
        <v>40</v>
      </c>
      <c r="E26" s="6" t="s">
        <v>23</v>
      </c>
      <c r="F26" s="10" t="s">
        <v>17</v>
      </c>
      <c r="G26" s="9">
        <v>-1500</v>
      </c>
      <c r="H26" s="10">
        <v>5</v>
      </c>
      <c r="I26" s="9">
        <f t="shared" si="0"/>
        <v>-7500</v>
      </c>
      <c r="J26" s="3"/>
    </row>
    <row r="27" spans="2:10" x14ac:dyDescent="0.25">
      <c r="B27" s="17" t="s">
        <v>46</v>
      </c>
      <c r="C27" s="6" t="s">
        <v>26</v>
      </c>
      <c r="D27" s="6" t="s">
        <v>27</v>
      </c>
      <c r="E27" s="6" t="s">
        <v>21</v>
      </c>
      <c r="F27" s="10"/>
      <c r="G27" s="9">
        <f>SUM(I22:I26)*0.15</f>
        <v>-761700</v>
      </c>
      <c r="H27" s="10">
        <v>1</v>
      </c>
      <c r="I27" s="9">
        <f t="shared" si="0"/>
        <v>-761700</v>
      </c>
      <c r="J27" s="3"/>
    </row>
    <row r="28" spans="2:10" ht="15.75" x14ac:dyDescent="0.25">
      <c r="B28" s="16" t="s">
        <v>47</v>
      </c>
      <c r="C28" s="8" t="s">
        <v>24</v>
      </c>
      <c r="D28" s="8"/>
      <c r="E28" s="8"/>
      <c r="F28" s="8"/>
      <c r="G28" s="8"/>
      <c r="H28" s="8"/>
      <c r="I28" s="14">
        <f>SUM(I29:I31)</f>
        <v>-452250</v>
      </c>
      <c r="J28" s="8"/>
    </row>
    <row r="29" spans="2:10" x14ac:dyDescent="0.25">
      <c r="B29" s="17" t="s">
        <v>47</v>
      </c>
      <c r="C29" s="6" t="s">
        <v>1</v>
      </c>
      <c r="D29" s="6" t="s">
        <v>31</v>
      </c>
      <c r="E29" s="6" t="s">
        <v>28</v>
      </c>
      <c r="F29" s="10" t="s">
        <v>17</v>
      </c>
      <c r="G29" s="9">
        <v>-15000</v>
      </c>
      <c r="H29" s="10">
        <v>10</v>
      </c>
      <c r="I29" s="9">
        <f>H29*G29</f>
        <v>-150000</v>
      </c>
      <c r="J29" s="3"/>
    </row>
    <row r="30" spans="2:10" x14ac:dyDescent="0.25">
      <c r="B30" s="17" t="s">
        <v>47</v>
      </c>
      <c r="C30" s="6" t="s">
        <v>16</v>
      </c>
      <c r="D30" s="6" t="s">
        <v>33</v>
      </c>
      <c r="E30" s="6" t="s">
        <v>28</v>
      </c>
      <c r="F30" s="10" t="s">
        <v>32</v>
      </c>
      <c r="G30" s="9">
        <v>-30000</v>
      </c>
      <c r="H30" s="10">
        <v>10</v>
      </c>
      <c r="I30" s="9">
        <f t="shared" ref="I30:I31" si="1">H30*G30</f>
        <v>-300000</v>
      </c>
      <c r="J30" s="6" t="s">
        <v>20</v>
      </c>
    </row>
    <row r="31" spans="2:10" x14ac:dyDescent="0.25">
      <c r="B31" s="17" t="s">
        <v>47</v>
      </c>
      <c r="C31" s="6" t="s">
        <v>26</v>
      </c>
      <c r="D31" s="6" t="s">
        <v>34</v>
      </c>
      <c r="E31" s="6" t="s">
        <v>28</v>
      </c>
      <c r="F31" s="10"/>
      <c r="G31" s="9">
        <f>SUM(I29:I30)*0.005</f>
        <v>-2250</v>
      </c>
      <c r="H31" s="10">
        <v>1</v>
      </c>
      <c r="I31" s="9">
        <f t="shared" si="1"/>
        <v>-2250</v>
      </c>
      <c r="J31" s="3"/>
    </row>
    <row r="32" spans="2:10" ht="15.75" x14ac:dyDescent="0.25">
      <c r="B32" s="16" t="s">
        <v>48</v>
      </c>
      <c r="C32" s="8" t="s">
        <v>25</v>
      </c>
      <c r="D32" s="8"/>
      <c r="E32" s="8"/>
      <c r="F32" s="8"/>
      <c r="G32" s="8"/>
      <c r="H32" s="8"/>
      <c r="I32" s="14">
        <f>SUM(I33:I34)</f>
        <v>-870000</v>
      </c>
      <c r="J32" s="8"/>
    </row>
    <row r="33" spans="2:10" ht="17.45" customHeight="1" x14ac:dyDescent="0.25">
      <c r="B33" s="17" t="s">
        <v>48</v>
      </c>
      <c r="C33" s="6" t="s">
        <v>12</v>
      </c>
      <c r="D33" s="6" t="s">
        <v>44</v>
      </c>
      <c r="E33" s="6" t="s">
        <v>29</v>
      </c>
      <c r="F33" s="10" t="s">
        <v>17</v>
      </c>
      <c r="G33" s="9">
        <v>-3500</v>
      </c>
      <c r="H33" s="10">
        <v>20</v>
      </c>
      <c r="I33" s="9">
        <f>H33*G33</f>
        <v>-70000</v>
      </c>
      <c r="J33" s="3"/>
    </row>
    <row r="34" spans="2:10" x14ac:dyDescent="0.25">
      <c r="B34" s="17" t="s">
        <v>48</v>
      </c>
      <c r="C34" s="6" t="s">
        <v>35</v>
      </c>
      <c r="D34" s="6" t="s">
        <v>45</v>
      </c>
      <c r="E34" s="6" t="s">
        <v>37</v>
      </c>
      <c r="F34" s="10"/>
      <c r="G34" s="9">
        <v>-800000</v>
      </c>
      <c r="H34" s="10">
        <v>1</v>
      </c>
      <c r="I34" s="9">
        <f>H34*G34</f>
        <v>-800000</v>
      </c>
      <c r="J34" s="6" t="s">
        <v>36</v>
      </c>
    </row>
  </sheetData>
  <autoFilter ref="B20:J20"/>
  <phoneticPr fontId="4" type="noConversion"/>
  <pageMargins left="0.7" right="0.7" top="0.75" bottom="0.75" header="0.3" footer="0.3"/>
  <pageSetup paperSize="9" orientation="portrait" r:id="rId1"/>
  <ignoredErrors>
    <ignoredError sqref="B21:B34" numberStoredAsText="1"/>
    <ignoredError sqref="I28 I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DFF5"/>
  </sheetPr>
  <dimension ref="A1"/>
  <sheetViews>
    <sheetView zoomScaleNormal="100" workbookViewId="0">
      <selection activeCell="K22" sqref="K22"/>
    </sheetView>
  </sheetViews>
  <sheetFormatPr defaultColWidth="8.85546875" defaultRowHeight="15" x14ac:dyDescent="0.25"/>
  <cols>
    <col min="1" max="1" width="2.85546875" style="4" customWidth="1"/>
    <col min="2" max="16384" width="8.8554687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затрат</vt:lpstr>
      <vt:lpstr>Помощь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Шаблон ИТ-бюджета</dc:subject>
  <dc:creator/>
  <cp:lastModifiedBy/>
  <dcterms:created xsi:type="dcterms:W3CDTF">2015-06-05T18:17:20Z</dcterms:created>
  <dcterms:modified xsi:type="dcterms:W3CDTF">2024-08-29T10:30:59Z</dcterms:modified>
</cp:coreProperties>
</file>